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egovg01.sharepoint.com/sites/PHO_RTK/Dokumendid/3 RTK PHO/Haldus ja eelarve/Sõbra 56/Uus leping 2027/"/>
    </mc:Choice>
  </mc:AlternateContent>
  <xr:revisionPtr revIDLastSave="0" documentId="8_{3B2A5AF0-017A-4FEF-92EE-3DDFF6E7AD34}" xr6:coauthVersionLast="47" xr6:coauthVersionMax="47" xr10:uidLastSave="{00000000-0000-0000-0000-000000000000}"/>
  <bookViews>
    <workbookView xWindow="28680" yWindow="-120" windowWidth="29040" windowHeight="15720" xr2:uid="{9BAC67E4-BE12-4ABE-A4BA-581D9DB4E301}"/>
  </bookViews>
  <sheets>
    <sheet name="turupõhin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F17" i="2"/>
  <c r="F18" i="2"/>
  <c r="F23" i="2"/>
  <c r="F24" i="2"/>
  <c r="F25" i="2"/>
  <c r="F16" i="2"/>
  <c r="F13" i="2"/>
  <c r="F15" i="2"/>
  <c r="F14" i="2"/>
  <c r="F12" i="2"/>
  <c r="E26" i="2"/>
  <c r="F26" i="2" l="1"/>
  <c r="E28" i="2"/>
  <c r="E29" i="2" s="1"/>
  <c r="E30" i="2" s="1"/>
  <c r="F19" i="2"/>
  <c r="F28" i="2" l="1"/>
  <c r="F31" i="2" s="1"/>
  <c r="F29" i="2" l="1"/>
  <c r="F30" i="2" s="1"/>
  <c r="F32" i="2" s="1"/>
</calcChain>
</file>

<file path=xl/sharedStrings.xml><?xml version="1.0" encoding="utf-8"?>
<sst xmlns="http://schemas.openxmlformats.org/spreadsheetml/2006/main" count="50" uniqueCount="39">
  <si>
    <t>Lisa 3 6.07.2015 sõlmitud üürilepingule</t>
  </si>
  <si>
    <t>Üür ja kõrvalteenuste tasu</t>
  </si>
  <si>
    <t>Üürnik</t>
  </si>
  <si>
    <t>Riigi Tugiteenuste Keskus</t>
  </si>
  <si>
    <t>Üüripinna aadress</t>
  </si>
  <si>
    <t>Üüripind (hooned)</t>
  </si>
  <si>
    <t>m2</t>
  </si>
  <si>
    <t>Parkimiskohtade arv</t>
  </si>
  <si>
    <t>tk</t>
  </si>
  <si>
    <t xml:space="preserve">Üüriteenused ja üür  </t>
  </si>
  <si>
    <r>
      <t>EUR/m</t>
    </r>
    <r>
      <rPr>
        <b/>
        <vertAlign val="superscript"/>
        <sz val="11"/>
        <color indexed="8"/>
        <rFont val="Times New Roman"/>
        <family val="1"/>
      </rPr>
      <t>2</t>
    </r>
  </si>
  <si>
    <t>summa kuus</t>
  </si>
  <si>
    <t>Märkused</t>
  </si>
  <si>
    <t>Netoüür</t>
  </si>
  <si>
    <t>Kinnisvara haldamine (haldusteenus)</t>
  </si>
  <si>
    <t>Tehnohooldus</t>
  </si>
  <si>
    <t>Heakord</t>
  </si>
  <si>
    <t xml:space="preserve">Remonttööd </t>
  </si>
  <si>
    <t>Omanikukohustused</t>
  </si>
  <si>
    <t>Tugiteenused</t>
  </si>
  <si>
    <t>ÜÜR KOKKU</t>
  </si>
  <si>
    <t>Kõrvalteenused ja kõrvalteenuste tasud</t>
  </si>
  <si>
    <t>Tarbimisteenused</t>
  </si>
  <si>
    <t>Prognoos</t>
  </si>
  <si>
    <t>Elektrienergia</t>
  </si>
  <si>
    <t>Küte (soojusenergia)</t>
  </si>
  <si>
    <t>Vesi ja kanalisatsioon</t>
  </si>
  <si>
    <t>KÕRVALTEENUSTE TASUD KOKKU</t>
  </si>
  <si>
    <t>Üür ja kõrvalteenuste tasud kokku ilma käibemaksuta (kuus)</t>
  </si>
  <si>
    <t>Käibemaks</t>
  </si>
  <si>
    <t>ÜÜR JA KÕRVALTEENUSTE TASUD KOOS KÄIBEMAKSUGA (kuus)</t>
  </si>
  <si>
    <t>ÜÜR JA KÕRVALTEENUSTE TASUD KÄIBEMAKSUTA (aastas)</t>
  </si>
  <si>
    <t>ÜÜR JA KÕRVALTEENUSTE TASUD KOOS KÄIBEMAKSUGA (aastas)</t>
  </si>
  <si>
    <t>Vastavalt Tartu Veevärk AS hinnakirjale ( 4,46.-/m3)</t>
  </si>
  <si>
    <t>Vastavalt Gren Tartu AS hinnakirjale (62,41.-/MWh)</t>
  </si>
  <si>
    <t>Elekter - NordPool elektribörsi Eesti piirkonna päev ette hind; Võrgühendus -OÜ Elektrilevi hinnakiri Võrk 1; Taastuvenergia tasu; Elektriaktsiis; Varustuskindluse tasu; Tasakaalustamisvõimsuse kulu</t>
  </si>
  <si>
    <t xml:space="preserve">Kehtiv alates </t>
  </si>
  <si>
    <t>+km</t>
  </si>
  <si>
    <t>Tartumaa, Tartu, Sõbra 56 , III, IV, V korrused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</si>
</sst>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0" xfId="0" applyFont="1" applyFill="1"/>
    <xf numFmtId="4" fontId="5" fillId="3" borderId="9" xfId="0" applyNumberFormat="1" applyFont="1" applyFill="1" applyBorder="1" applyAlignment="1">
      <alignment horizontal="right"/>
    </xf>
    <xf numFmtId="0" fontId="3" fillId="3" borderId="10" xfId="0" applyFont="1" applyFill="1" applyBorder="1"/>
    <xf numFmtId="0" fontId="4" fillId="2" borderId="7" xfId="0" applyFont="1" applyFill="1" applyBorder="1" applyAlignment="1">
      <alignment horizontal="left"/>
    </xf>
    <xf numFmtId="4" fontId="4" fillId="2" borderId="6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left"/>
    </xf>
    <xf numFmtId="0" fontId="4" fillId="4" borderId="12" xfId="0" applyFont="1" applyFill="1" applyBorder="1"/>
    <xf numFmtId="0" fontId="4" fillId="0" borderId="0" xfId="0" applyFont="1" applyAlignment="1">
      <alignment horizontal="left"/>
    </xf>
    <xf numFmtId="4" fontId="4" fillId="0" borderId="9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4" fontId="3" fillId="0" borderId="9" xfId="0" applyNumberFormat="1" applyFont="1" applyBorder="1"/>
    <xf numFmtId="4" fontId="4" fillId="0" borderId="9" xfId="0" applyNumberFormat="1" applyFont="1" applyBorder="1"/>
    <xf numFmtId="4" fontId="4" fillId="0" borderId="14" xfId="0" applyNumberFormat="1" applyFont="1" applyBorder="1"/>
    <xf numFmtId="4" fontId="1" fillId="0" borderId="15" xfId="0" applyNumberFormat="1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/>
    </xf>
    <xf numFmtId="4" fontId="3" fillId="0" borderId="18" xfId="0" applyNumberFormat="1" applyFont="1" applyBorder="1" applyAlignment="1">
      <alignment wrapText="1"/>
    </xf>
    <xf numFmtId="4" fontId="3" fillId="3" borderId="18" xfId="0" applyNumberFormat="1" applyFont="1" applyFill="1" applyBorder="1" applyAlignment="1">
      <alignment wrapText="1"/>
    </xf>
    <xf numFmtId="4" fontId="4" fillId="2" borderId="5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2" borderId="19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3" fillId="0" borderId="8" xfId="0" applyFont="1" applyBorder="1"/>
    <xf numFmtId="0" fontId="4" fillId="2" borderId="22" xfId="0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1" xfId="0" applyFont="1" applyBorder="1"/>
    <xf numFmtId="0" fontId="3" fillId="0" borderId="16" xfId="0" applyFont="1" applyBorder="1"/>
    <xf numFmtId="14" fontId="7" fillId="0" borderId="0" xfId="0" applyNumberFormat="1" applyFont="1" applyAlignment="1">
      <alignment horizontal="right"/>
    </xf>
    <xf numFmtId="49" fontId="3" fillId="0" borderId="5" xfId="0" applyNumberFormat="1" applyFont="1" applyBorder="1" applyAlignment="1">
      <alignment horizontal="center" wrapText="1"/>
    </xf>
    <xf numFmtId="0" fontId="7" fillId="0" borderId="1" xfId="0" applyFont="1" applyBorder="1"/>
    <xf numFmtId="4" fontId="9" fillId="0" borderId="6" xfId="0" applyNumberFormat="1" applyFont="1" applyBorder="1" applyAlignment="1">
      <alignment wrapText="1"/>
    </xf>
    <xf numFmtId="4" fontId="1" fillId="2" borderId="7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left"/>
    </xf>
    <xf numFmtId="4" fontId="9" fillId="0" borderId="6" xfId="0" applyNumberFormat="1" applyFont="1" applyBorder="1" applyAlignment="1">
      <alignment horizontal="center"/>
    </xf>
    <xf numFmtId="4" fontId="9" fillId="0" borderId="18" xfId="0" applyNumberFormat="1" applyFont="1" applyBorder="1"/>
    <xf numFmtId="4" fontId="9" fillId="0" borderId="5" xfId="0" applyNumberFormat="1" applyFont="1" applyBorder="1" applyAlignment="1">
      <alignment horizontal="center"/>
    </xf>
    <xf numFmtId="4" fontId="9" fillId="0" borderId="6" xfId="0" applyNumberFormat="1" applyFont="1" applyBorder="1" applyAlignment="1">
      <alignment horizontal="right" wrapText="1"/>
    </xf>
    <xf numFmtId="4" fontId="9" fillId="0" borderId="18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left" wrapText="1"/>
    </xf>
    <xf numFmtId="4" fontId="9" fillId="3" borderId="18" xfId="0" applyNumberFormat="1" applyFont="1" applyFill="1" applyBorder="1"/>
    <xf numFmtId="4" fontId="9" fillId="0" borderId="5" xfId="0" applyNumberFormat="1" applyFont="1" applyBorder="1" applyAlignment="1">
      <alignment horizontal="center" wrapText="1"/>
    </xf>
    <xf numFmtId="4" fontId="1" fillId="4" borderId="11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0" fontId="9" fillId="4" borderId="13" xfId="0" applyFont="1" applyFill="1" applyBorder="1"/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6FD1-8B54-48BC-9C87-8080BB9A795F}">
  <sheetPr>
    <tabColor rgb="FF92D050"/>
    <pageSetUpPr fitToPage="1"/>
  </sheetPr>
  <dimension ref="A1:G32"/>
  <sheetViews>
    <sheetView tabSelected="1" topLeftCell="A15" zoomScaleNormal="100" workbookViewId="0">
      <selection activeCell="G30" sqref="G30"/>
    </sheetView>
  </sheetViews>
  <sheetFormatPr defaultRowHeight="15" x14ac:dyDescent="0.25"/>
  <cols>
    <col min="1" max="1" width="1" style="1" customWidth="1"/>
    <col min="2" max="2" width="7.7109375" style="1" customWidth="1"/>
    <col min="3" max="3" width="11.28515625" style="1" customWidth="1"/>
    <col min="4" max="4" width="55.7109375" style="1" customWidth="1"/>
    <col min="5" max="5" width="12.42578125" style="1" customWidth="1"/>
    <col min="6" max="6" width="12.28515625" style="1" customWidth="1"/>
    <col min="7" max="7" width="23" style="1" customWidth="1"/>
    <col min="8" max="16384" width="9.140625" style="1"/>
  </cols>
  <sheetData>
    <row r="1" spans="1:7" x14ac:dyDescent="0.25">
      <c r="G1" s="42" t="s">
        <v>0</v>
      </c>
    </row>
    <row r="2" spans="1:7" ht="15" customHeight="1" x14ac:dyDescent="0.25">
      <c r="F2" s="48" t="s">
        <v>36</v>
      </c>
      <c r="G2" s="53">
        <v>46447</v>
      </c>
    </row>
    <row r="3" spans="1:7" ht="18.75" customHeight="1" x14ac:dyDescent="0.3">
      <c r="A3" s="49" t="s">
        <v>1</v>
      </c>
      <c r="B3" s="49"/>
      <c r="C3" s="49"/>
      <c r="D3" s="49"/>
      <c r="E3" s="49"/>
      <c r="F3" s="49"/>
      <c r="G3" s="49"/>
    </row>
    <row r="4" spans="1:7" ht="16.5" customHeight="1" x14ac:dyDescent="0.25"/>
    <row r="5" spans="1:7" x14ac:dyDescent="0.25">
      <c r="C5" s="2" t="s">
        <v>2</v>
      </c>
      <c r="D5" s="48" t="s">
        <v>3</v>
      </c>
    </row>
    <row r="6" spans="1:7" x14ac:dyDescent="0.25">
      <c r="C6" s="2" t="s">
        <v>4</v>
      </c>
      <c r="D6" s="4" t="s">
        <v>38</v>
      </c>
    </row>
    <row r="8" spans="1:7" ht="14.25" customHeight="1" x14ac:dyDescent="0.25">
      <c r="D8" s="3" t="s">
        <v>5</v>
      </c>
      <c r="E8" s="55">
        <v>1122.2</v>
      </c>
      <c r="F8" s="9" t="s">
        <v>6</v>
      </c>
    </row>
    <row r="9" spans="1:7" ht="14.25" customHeight="1" x14ac:dyDescent="0.25">
      <c r="D9" s="3" t="s">
        <v>7</v>
      </c>
      <c r="E9" s="44">
        <v>20</v>
      </c>
      <c r="F9" s="4" t="s">
        <v>8</v>
      </c>
    </row>
    <row r="10" spans="1:7" ht="15.75" thickBot="1" x14ac:dyDescent="0.3">
      <c r="D10" s="5"/>
    </row>
    <row r="11" spans="1:7" ht="17.25" x14ac:dyDescent="0.25">
      <c r="B11" s="6" t="s">
        <v>9</v>
      </c>
      <c r="C11" s="36"/>
      <c r="D11" s="36"/>
      <c r="E11" s="7" t="s">
        <v>10</v>
      </c>
      <c r="F11" s="31" t="s">
        <v>11</v>
      </c>
      <c r="G11" s="8" t="s">
        <v>12</v>
      </c>
    </row>
    <row r="12" spans="1:7" ht="15" customHeight="1" x14ac:dyDescent="0.25">
      <c r="B12" s="35"/>
      <c r="C12" s="30" t="s">
        <v>13</v>
      </c>
      <c r="D12" s="39"/>
      <c r="E12" s="56">
        <v>5.58</v>
      </c>
      <c r="F12" s="32">
        <f>E12*E8</f>
        <v>6261.8760000000002</v>
      </c>
      <c r="G12" s="54" t="s">
        <v>37</v>
      </c>
    </row>
    <row r="13" spans="1:7" ht="15" customHeight="1" x14ac:dyDescent="0.25">
      <c r="B13" s="10">
        <v>100</v>
      </c>
      <c r="C13" s="37" t="s">
        <v>14</v>
      </c>
      <c r="D13" s="38"/>
      <c r="E13" s="56">
        <v>0.52</v>
      </c>
      <c r="F13" s="32">
        <f>E13*E8</f>
        <v>583.5440000000001</v>
      </c>
      <c r="G13" s="54" t="s">
        <v>37</v>
      </c>
    </row>
    <row r="14" spans="1:7" ht="15" customHeight="1" x14ac:dyDescent="0.25">
      <c r="B14" s="10">
        <v>200</v>
      </c>
      <c r="C14" s="9" t="s">
        <v>15</v>
      </c>
      <c r="D14" s="30"/>
      <c r="E14" s="56">
        <v>0.27</v>
      </c>
      <c r="F14" s="33">
        <f>E14*E8</f>
        <v>302.99400000000003</v>
      </c>
      <c r="G14" s="54" t="s">
        <v>37</v>
      </c>
    </row>
    <row r="15" spans="1:7" ht="15" customHeight="1" x14ac:dyDescent="0.25">
      <c r="B15" s="10">
        <v>300</v>
      </c>
      <c r="C15" s="51" t="s">
        <v>16</v>
      </c>
      <c r="D15" s="52"/>
      <c r="E15" s="56">
        <v>0.82</v>
      </c>
      <c r="F15" s="33">
        <f>E15*E8</f>
        <v>920.20399999999995</v>
      </c>
      <c r="G15" s="54" t="s">
        <v>37</v>
      </c>
    </row>
    <row r="16" spans="1:7" ht="15" customHeight="1" x14ac:dyDescent="0.25">
      <c r="B16" s="10">
        <v>400</v>
      </c>
      <c r="C16" s="51" t="s">
        <v>17</v>
      </c>
      <c r="D16" s="52"/>
      <c r="E16" s="56">
        <v>0.13</v>
      </c>
      <c r="F16" s="33">
        <f>E8*E16</f>
        <v>145.88600000000002</v>
      </c>
      <c r="G16" s="54" t="s">
        <v>37</v>
      </c>
    </row>
    <row r="17" spans="2:7" ht="15" customHeight="1" x14ac:dyDescent="0.25">
      <c r="B17" s="10">
        <v>500</v>
      </c>
      <c r="C17" s="9" t="s">
        <v>18</v>
      </c>
      <c r="D17" s="30"/>
      <c r="E17" s="56">
        <v>0.26</v>
      </c>
      <c r="F17" s="32">
        <f>E17*E8</f>
        <v>291.77200000000005</v>
      </c>
      <c r="G17" s="54" t="s">
        <v>37</v>
      </c>
    </row>
    <row r="18" spans="2:7" ht="15" customHeight="1" x14ac:dyDescent="0.25">
      <c r="B18" s="10">
        <v>700</v>
      </c>
      <c r="C18" s="51" t="s">
        <v>19</v>
      </c>
      <c r="D18" s="52"/>
      <c r="E18" s="56">
        <v>7.0000000000000007E-2</v>
      </c>
      <c r="F18" s="32">
        <f>E18*E8</f>
        <v>78.554000000000016</v>
      </c>
      <c r="G18" s="54" t="s">
        <v>37</v>
      </c>
    </row>
    <row r="19" spans="2:7" x14ac:dyDescent="0.25">
      <c r="B19" s="11"/>
      <c r="C19" s="12" t="s">
        <v>20</v>
      </c>
      <c r="D19" s="12"/>
      <c r="E19" s="57">
        <f>SUM(E12:E18)</f>
        <v>7.6499999999999995</v>
      </c>
      <c r="F19" s="34">
        <f>SUM(F12:F18)</f>
        <v>8584.83</v>
      </c>
      <c r="G19" s="54" t="s">
        <v>37</v>
      </c>
    </row>
    <row r="20" spans="2:7" x14ac:dyDescent="0.25">
      <c r="B20" s="13"/>
      <c r="C20" s="14"/>
      <c r="D20" s="14"/>
      <c r="E20" s="15"/>
      <c r="F20" s="41"/>
      <c r="G20" s="16"/>
    </row>
    <row r="21" spans="2:7" ht="17.25" x14ac:dyDescent="0.25">
      <c r="B21" s="17" t="s">
        <v>21</v>
      </c>
      <c r="C21" s="12"/>
      <c r="D21" s="12"/>
      <c r="E21" s="18" t="s">
        <v>10</v>
      </c>
      <c r="F21" s="40" t="s">
        <v>11</v>
      </c>
      <c r="G21" s="19" t="s">
        <v>12</v>
      </c>
    </row>
    <row r="22" spans="2:7" x14ac:dyDescent="0.25">
      <c r="B22" s="10">
        <v>600</v>
      </c>
      <c r="C22" s="9" t="s">
        <v>22</v>
      </c>
      <c r="D22" s="30"/>
      <c r="E22" s="59" t="s">
        <v>23</v>
      </c>
      <c r="F22" s="60" t="s">
        <v>23</v>
      </c>
      <c r="G22" s="61"/>
    </row>
    <row r="23" spans="2:7" s="47" customFormat="1" ht="204" customHeight="1" x14ac:dyDescent="0.25">
      <c r="B23" s="45"/>
      <c r="C23" s="43">
        <v>610</v>
      </c>
      <c r="D23" s="46" t="s">
        <v>24</v>
      </c>
      <c r="E23" s="62">
        <v>0.92</v>
      </c>
      <c r="F23" s="63">
        <f>E23*E8</f>
        <v>1032.424</v>
      </c>
      <c r="G23" s="64" t="s">
        <v>35</v>
      </c>
    </row>
    <row r="24" spans="2:7" ht="60.75" customHeight="1" x14ac:dyDescent="0.25">
      <c r="B24" s="10"/>
      <c r="C24" s="43">
        <v>620</v>
      </c>
      <c r="D24" s="30" t="s">
        <v>25</v>
      </c>
      <c r="E24" s="56">
        <v>0.8</v>
      </c>
      <c r="F24" s="65">
        <f>E24*E8</f>
        <v>897.7600000000001</v>
      </c>
      <c r="G24" s="66" t="s">
        <v>34</v>
      </c>
    </row>
    <row r="25" spans="2:7" ht="45" x14ac:dyDescent="0.25">
      <c r="B25" s="10"/>
      <c r="C25" s="43">
        <v>630</v>
      </c>
      <c r="D25" s="30" t="s">
        <v>26</v>
      </c>
      <c r="E25" s="56">
        <v>0.1</v>
      </c>
      <c r="F25" s="60">
        <f>E25*E8</f>
        <v>112.22000000000001</v>
      </c>
      <c r="G25" s="66" t="s">
        <v>33</v>
      </c>
    </row>
    <row r="26" spans="2:7" ht="15" customHeight="1" thickBot="1" x14ac:dyDescent="0.3">
      <c r="B26" s="20"/>
      <c r="C26" s="21" t="s">
        <v>27</v>
      </c>
      <c r="D26" s="21"/>
      <c r="E26" s="67">
        <f>SUM(E23:E25)</f>
        <v>1.8200000000000003</v>
      </c>
      <c r="F26" s="68">
        <f>SUM(F23:F25)</f>
        <v>2042.4040000000002</v>
      </c>
      <c r="G26" s="69"/>
    </row>
    <row r="27" spans="2:7" ht="17.25" customHeight="1" x14ac:dyDescent="0.25">
      <c r="B27" s="22"/>
      <c r="C27" s="5"/>
      <c r="D27" s="5"/>
      <c r="E27" s="23"/>
      <c r="F27" s="24"/>
    </row>
    <row r="28" spans="2:7" ht="15" customHeight="1" x14ac:dyDescent="0.25">
      <c r="B28" s="50" t="s">
        <v>28</v>
      </c>
      <c r="C28" s="50"/>
      <c r="D28" s="50"/>
      <c r="E28" s="23">
        <f>E26+E19</f>
        <v>9.4699999999999989</v>
      </c>
      <c r="F28" s="24">
        <f>F19+F26</f>
        <v>10627.234</v>
      </c>
    </row>
    <row r="29" spans="2:7" x14ac:dyDescent="0.25">
      <c r="B29" s="22" t="s">
        <v>29</v>
      </c>
      <c r="C29" s="25"/>
      <c r="D29" s="58">
        <v>0.24</v>
      </c>
      <c r="E29" s="26">
        <f>E28*D29</f>
        <v>2.2727999999999997</v>
      </c>
      <c r="F29" s="24">
        <f>F28*D29</f>
        <v>2550.5361600000001</v>
      </c>
    </row>
    <row r="30" spans="2:7" x14ac:dyDescent="0.25">
      <c r="B30" s="5" t="s">
        <v>30</v>
      </c>
      <c r="C30" s="5"/>
      <c r="D30" s="5"/>
      <c r="E30" s="27">
        <f>E29+E28</f>
        <v>11.742799999999999</v>
      </c>
      <c r="F30" s="24">
        <f>F29+F28</f>
        <v>13177.77016</v>
      </c>
    </row>
    <row r="31" spans="2:7" x14ac:dyDescent="0.25">
      <c r="B31" s="5" t="s">
        <v>31</v>
      </c>
      <c r="C31" s="5"/>
      <c r="D31" s="5"/>
      <c r="E31" s="27"/>
      <c r="F31" s="24">
        <f>F28*12</f>
        <v>127526.808</v>
      </c>
    </row>
    <row r="32" spans="2:7" ht="15.75" thickBot="1" x14ac:dyDescent="0.3">
      <c r="B32" s="5" t="s">
        <v>32</v>
      </c>
      <c r="C32" s="5"/>
      <c r="D32" s="5"/>
      <c r="E32" s="28"/>
      <c r="F32" s="29">
        <f>F30*12</f>
        <v>158133.24192</v>
      </c>
    </row>
  </sheetData>
  <mergeCells count="5">
    <mergeCell ref="A3:G3"/>
    <mergeCell ref="B28:D28"/>
    <mergeCell ref="C15:D15"/>
    <mergeCell ref="C16:D16"/>
    <mergeCell ref="C18:D18"/>
  </mergeCells>
  <pageMargins left="0.7" right="0.7" top="0.75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84FBC09701A4DA22BE57EB9D876A7" ma:contentTypeVersion="12" ma:contentTypeDescription="Loo uus dokument" ma:contentTypeScope="" ma:versionID="ad2f9b61d2e109af531603b5dc4f1368">
  <xsd:schema xmlns:xsd="http://www.w3.org/2001/XMLSchema" xmlns:xs="http://www.w3.org/2001/XMLSchema" xmlns:p="http://schemas.microsoft.com/office/2006/metadata/properties" xmlns:ns2="7ecefb74-4612-43fb-8740-07e327382019" xmlns:ns3="8ccd5b4a-2cd0-469c-a3bc-58e0467c0705" targetNamespace="http://schemas.microsoft.com/office/2006/metadata/properties" ma:root="true" ma:fieldsID="f68092e50a6fce151599fd9a9a4493cf" ns2:_="" ns3:_="">
    <xsd:import namespace="7ecefb74-4612-43fb-8740-07e327382019"/>
    <xsd:import namespace="8ccd5b4a-2cd0-469c-a3bc-58e0467c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efb74-4612-43fb-8740-07e327382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d5b4a-2cd0-469c-a3bc-58e0467c070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96881a0-9073-4d1e-a328-84419f1705ea}" ma:internalName="TaxCatchAll" ma:showField="CatchAllData" ma:web="8ccd5b4a-2cd0-469c-a3bc-58e0467c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cefb74-4612-43fb-8740-07e327382019">
      <Terms xmlns="http://schemas.microsoft.com/office/infopath/2007/PartnerControls"/>
    </lcf76f155ced4ddcb4097134ff3c332f>
    <TaxCatchAll xmlns="8ccd5b4a-2cd0-469c-a3bc-58e0467c0705" xsi:nil="true"/>
  </documentManagement>
</p:properties>
</file>

<file path=customXml/itemProps1.xml><?xml version="1.0" encoding="utf-8"?>
<ds:datastoreItem xmlns:ds="http://schemas.openxmlformats.org/officeDocument/2006/customXml" ds:itemID="{91A83B65-561B-4064-902D-7F25125357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523F2C-0459-4A72-A339-F93EC7AC8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efb74-4612-43fb-8740-07e327382019"/>
    <ds:schemaRef ds:uri="8ccd5b4a-2cd0-469c-a3bc-58e0467c0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F27AF7-96C8-468D-BDEC-BF4FBC6A3E8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B054C69-BA8D-4739-B0EC-D6347A4A239E}">
  <ds:schemaRefs>
    <ds:schemaRef ds:uri="http://schemas.microsoft.com/office/2006/metadata/properties"/>
    <ds:schemaRef ds:uri="http://schemas.microsoft.com/office/infopath/2007/PartnerControls"/>
    <ds:schemaRef ds:uri="7ecefb74-4612-43fb-8740-07e327382019"/>
    <ds:schemaRef ds:uri="8ccd5b4a-2cd0-469c-a3bc-58e0467c07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turupõhine</vt:lpstr>
    </vt:vector>
  </TitlesOfParts>
  <Manager/>
  <Company>Riigi Kinnisvara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MargitD</dc:creator>
  <cp:keywords/>
  <dc:description/>
  <cp:lastModifiedBy>Heili Susi - RTK</cp:lastModifiedBy>
  <cp:revision/>
  <dcterms:created xsi:type="dcterms:W3CDTF">2009-11-20T06:24:07Z</dcterms:created>
  <dcterms:modified xsi:type="dcterms:W3CDTF">2026-09-07T10:19:49Z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dkond">
    <vt:lpwstr>Normdokumendid</vt:lpwstr>
  </property>
  <property fmtid="{D5CDD505-2E9C-101B-9397-08002B2CF9AE}" pid="3" name="ContentType">
    <vt:lpwstr>Dokument</vt:lpwstr>
  </property>
  <property fmtid="{D5CDD505-2E9C-101B-9397-08002B2CF9AE}" pid="4" name="ContentTypeId">
    <vt:lpwstr>0x0101004A584FBC09701A4DA22BE57EB9D876A7</vt:lpwstr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2026-04-24T07:42:27Z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8fe098d2-428d-4bd4-9803-7195fe96f0e2</vt:lpwstr>
  </property>
  <property fmtid="{D5CDD505-2E9C-101B-9397-08002B2CF9AE}" pid="10" name="MSIP_Label_defa4170-0d19-0005-0004-bc88714345d2_ActionId">
    <vt:lpwstr>2f658e5a-a097-474e-98fa-be476f008f5b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10, 3, 0, 2</vt:lpwstr>
  </property>
  <property fmtid="{D5CDD505-2E9C-101B-9397-08002B2CF9AE}" pid="13" name="MediaServiceImageTags">
    <vt:lpwstr/>
  </property>
</Properties>
</file>